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ken-shunin\Desktop\事務局\"/>
    </mc:Choice>
  </mc:AlternateContent>
  <bookViews>
    <workbookView xWindow="0" yWindow="0" windowWidth="28800" windowHeight="12180"/>
  </bookViews>
  <sheets>
    <sheet name="算定基準A" sheetId="1" r:id="rId1"/>
    <sheet name="算定根拠"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J27" i="1"/>
  <c r="J26" i="1"/>
  <c r="J30" i="1" s="1"/>
  <c r="J25" i="1"/>
  <c r="J24" i="1"/>
  <c r="J23" i="1"/>
  <c r="J22" i="1"/>
  <c r="J21" i="1"/>
  <c r="J20" i="1"/>
  <c r="J19" i="1"/>
  <c r="J18" i="1"/>
  <c r="J17" i="1"/>
  <c r="J16" i="1"/>
  <c r="J15" i="1"/>
  <c r="J14" i="1"/>
  <c r="J13" i="1"/>
  <c r="J12" i="1"/>
  <c r="J11" i="1"/>
  <c r="J10" i="1"/>
  <c r="J29" i="1" l="1"/>
  <c r="H34" i="1" s="1"/>
</calcChain>
</file>

<file path=xl/sharedStrings.xml><?xml version="1.0" encoding="utf-8"?>
<sst xmlns="http://schemas.openxmlformats.org/spreadsheetml/2006/main" count="163" uniqueCount="149">
  <si>
    <t>個々の治験について、要素毎に該当するポイントを求め、そのポイントを合計したものをその試験のポイント数とする。</t>
    <rPh sb="0" eb="2">
      <t>ココ</t>
    </rPh>
    <rPh sb="3" eb="5">
      <t>チケン</t>
    </rPh>
    <rPh sb="10" eb="12">
      <t>ヨウソ</t>
    </rPh>
    <rPh sb="12" eb="13">
      <t>ゴト</t>
    </rPh>
    <rPh sb="14" eb="16">
      <t>ガイトウ</t>
    </rPh>
    <rPh sb="23" eb="24">
      <t>モト</t>
    </rPh>
    <rPh sb="33" eb="35">
      <t>ゴウケイ</t>
    </rPh>
    <rPh sb="42" eb="44">
      <t>シケン</t>
    </rPh>
    <phoneticPr fontId="2"/>
  </si>
  <si>
    <t>入力の方法：</t>
    <rPh sb="0" eb="2">
      <t>ニュウリョク</t>
    </rPh>
    <rPh sb="3" eb="5">
      <t>ホウホウ</t>
    </rPh>
    <phoneticPr fontId="2"/>
  </si>
  <si>
    <t>該当箇所に○を入力（ダウンリスト有）</t>
    <rPh sb="0" eb="2">
      <t>ガイトウ</t>
    </rPh>
    <rPh sb="2" eb="4">
      <t>カショ</t>
    </rPh>
    <rPh sb="7" eb="9">
      <t>ニュウリョク</t>
    </rPh>
    <rPh sb="16" eb="17">
      <t>ア</t>
    </rPh>
    <phoneticPr fontId="2"/>
  </si>
  <si>
    <t>数字を直接入力</t>
    <rPh sb="0" eb="2">
      <t>スウジ</t>
    </rPh>
    <rPh sb="3" eb="5">
      <t>チョクセツ</t>
    </rPh>
    <rPh sb="5" eb="7">
      <t>ニュウリョク</t>
    </rPh>
    <phoneticPr fontId="2"/>
  </si>
  <si>
    <t>Arm　A</t>
    <phoneticPr fontId="2"/>
  </si>
  <si>
    <t>ポ　イ　ン　ト</t>
    <phoneticPr fontId="2"/>
  </si>
  <si>
    <t>要素</t>
    <rPh sb="0" eb="2">
      <t>ヨウソ</t>
    </rPh>
    <phoneticPr fontId="2"/>
  </si>
  <si>
    <t>ウエイト</t>
  </si>
  <si>
    <t>Ⅰ　　　　　　　　　　　　　（ウエイト×１）</t>
    <phoneticPr fontId="2"/>
  </si>
  <si>
    <t>Ⅱ　　　　　　　　
（ウエイト×３）</t>
    <phoneticPr fontId="2"/>
  </si>
  <si>
    <t>Ⅲ　　　　　　　
（ウエイト×５）</t>
    <phoneticPr fontId="2"/>
  </si>
  <si>
    <t>ﾎﾟｲﾝﾄ数</t>
    <rPh sb="5" eb="6">
      <t>スウ</t>
    </rPh>
    <phoneticPr fontId="2"/>
  </si>
  <si>
    <t>Ａ</t>
    <phoneticPr fontId="2"/>
  </si>
  <si>
    <t>対象疾患の重篤度</t>
    <rPh sb="0" eb="2">
      <t>タイショウ</t>
    </rPh>
    <rPh sb="2" eb="4">
      <t>シッカン</t>
    </rPh>
    <rPh sb="5" eb="7">
      <t>ジュウトク</t>
    </rPh>
    <rPh sb="7" eb="8">
      <t>ド</t>
    </rPh>
    <phoneticPr fontId="2"/>
  </si>
  <si>
    <t>軽度</t>
    <rPh sb="0" eb="2">
      <t>ケイド</t>
    </rPh>
    <phoneticPr fontId="2"/>
  </si>
  <si>
    <t>中等度</t>
    <rPh sb="0" eb="2">
      <t>チュウトウ</t>
    </rPh>
    <rPh sb="2" eb="3">
      <t>ド</t>
    </rPh>
    <phoneticPr fontId="2"/>
  </si>
  <si>
    <t>重症・重篤</t>
    <rPh sb="0" eb="2">
      <t>ジュウショウ</t>
    </rPh>
    <rPh sb="3" eb="5">
      <t>ジュウトク</t>
    </rPh>
    <phoneticPr fontId="2"/>
  </si>
  <si>
    <t>Ｂ</t>
    <phoneticPr fontId="2"/>
  </si>
  <si>
    <t>入院・外来の別</t>
    <rPh sb="0" eb="2">
      <t>ニュウイン</t>
    </rPh>
    <rPh sb="3" eb="5">
      <t>ガイライ</t>
    </rPh>
    <rPh sb="6" eb="7">
      <t>ベツ</t>
    </rPh>
    <phoneticPr fontId="2"/>
  </si>
  <si>
    <t>外来</t>
    <rPh sb="0" eb="2">
      <t>ガイライ</t>
    </rPh>
    <phoneticPr fontId="2"/>
  </si>
  <si>
    <t>入院</t>
    <rPh sb="0" eb="2">
      <t>ニュウイン</t>
    </rPh>
    <phoneticPr fontId="2"/>
  </si>
  <si>
    <t>Ｃ</t>
    <phoneticPr fontId="2"/>
  </si>
  <si>
    <t>治験薬製造承認の状況</t>
    <rPh sb="0" eb="2">
      <t>チケン</t>
    </rPh>
    <rPh sb="2" eb="3">
      <t>ヤク</t>
    </rPh>
    <rPh sb="3" eb="5">
      <t>セイゾウ</t>
    </rPh>
    <rPh sb="5" eb="7">
      <t>ショウニン</t>
    </rPh>
    <rPh sb="8" eb="10">
      <t>ジョウキョウ</t>
    </rPh>
    <phoneticPr fontId="2"/>
  </si>
  <si>
    <t>他の適応に
国内で承認</t>
    <rPh sb="0" eb="1">
      <t>タ</t>
    </rPh>
    <rPh sb="2" eb="4">
      <t>テキオウ</t>
    </rPh>
    <rPh sb="6" eb="8">
      <t>コクナイ</t>
    </rPh>
    <rPh sb="9" eb="11">
      <t>ショウニン</t>
    </rPh>
    <phoneticPr fontId="2"/>
  </si>
  <si>
    <t>同一適応に
欧米で承認</t>
    <rPh sb="0" eb="2">
      <t>ドウイツ</t>
    </rPh>
    <rPh sb="2" eb="4">
      <t>テキオウ</t>
    </rPh>
    <rPh sb="6" eb="8">
      <t>オウベイ</t>
    </rPh>
    <rPh sb="9" eb="11">
      <t>ショウニン</t>
    </rPh>
    <phoneticPr fontId="2"/>
  </si>
  <si>
    <t>未承認</t>
    <rPh sb="0" eb="3">
      <t>ミショウニン</t>
    </rPh>
    <phoneticPr fontId="2"/>
  </si>
  <si>
    <t>Ｄ</t>
    <phoneticPr fontId="2"/>
  </si>
  <si>
    <t>デザイン</t>
    <phoneticPr fontId="2"/>
  </si>
  <si>
    <t>オープン</t>
    <phoneticPr fontId="2"/>
  </si>
  <si>
    <t>単盲検</t>
    <rPh sb="0" eb="1">
      <t>タン</t>
    </rPh>
    <rPh sb="1" eb="2">
      <t>モウ</t>
    </rPh>
    <rPh sb="2" eb="3">
      <t>ケン</t>
    </rPh>
    <phoneticPr fontId="2"/>
  </si>
  <si>
    <t>二重盲検</t>
    <rPh sb="0" eb="2">
      <t>ニジュウ</t>
    </rPh>
    <rPh sb="2" eb="3">
      <t>モウケン</t>
    </rPh>
    <rPh sb="3" eb="4">
      <t>ケン</t>
    </rPh>
    <phoneticPr fontId="2"/>
  </si>
  <si>
    <t>Ｅ</t>
    <phoneticPr fontId="2"/>
  </si>
  <si>
    <t>プラセボの使用</t>
    <rPh sb="5" eb="7">
      <t>シヨウ</t>
    </rPh>
    <phoneticPr fontId="2"/>
  </si>
  <si>
    <t>使用</t>
    <rPh sb="0" eb="2">
      <t>シヨウ</t>
    </rPh>
    <phoneticPr fontId="2"/>
  </si>
  <si>
    <t>Ｆ</t>
    <phoneticPr fontId="2"/>
  </si>
  <si>
    <t>併用薬の使用</t>
    <rPh sb="0" eb="2">
      <t>ヘイヨウ</t>
    </rPh>
    <rPh sb="2" eb="3">
      <t>ヤク</t>
    </rPh>
    <rPh sb="4" eb="6">
      <t>シヨウ</t>
    </rPh>
    <phoneticPr fontId="2"/>
  </si>
  <si>
    <t>同効薬でも
不変使用可</t>
    <rPh sb="0" eb="1">
      <t>ドウ</t>
    </rPh>
    <rPh sb="1" eb="2">
      <t>コウカ</t>
    </rPh>
    <rPh sb="2" eb="3">
      <t>ヤク</t>
    </rPh>
    <rPh sb="6" eb="8">
      <t>フヘン</t>
    </rPh>
    <rPh sb="8" eb="10">
      <t>シヨウ</t>
    </rPh>
    <rPh sb="10" eb="11">
      <t>カ</t>
    </rPh>
    <phoneticPr fontId="2"/>
  </si>
  <si>
    <t>同効薬のみ禁止</t>
    <rPh sb="0" eb="1">
      <t>ドウ</t>
    </rPh>
    <rPh sb="1" eb="2">
      <t>コウカ</t>
    </rPh>
    <rPh sb="2" eb="3">
      <t>ヤク</t>
    </rPh>
    <rPh sb="5" eb="7">
      <t>キンシ</t>
    </rPh>
    <phoneticPr fontId="2"/>
  </si>
  <si>
    <t>全面禁止</t>
    <rPh sb="0" eb="2">
      <t>ゼンメン</t>
    </rPh>
    <rPh sb="2" eb="4">
      <t>キンシ</t>
    </rPh>
    <phoneticPr fontId="2"/>
  </si>
  <si>
    <t>Ｇ</t>
    <phoneticPr fontId="2"/>
  </si>
  <si>
    <t>治験薬の投与経路</t>
    <rPh sb="0" eb="2">
      <t>チケン</t>
    </rPh>
    <rPh sb="2" eb="3">
      <t>ヤク</t>
    </rPh>
    <rPh sb="4" eb="6">
      <t>トウヨ</t>
    </rPh>
    <rPh sb="6" eb="8">
      <t>ケイロ</t>
    </rPh>
    <phoneticPr fontId="2"/>
  </si>
  <si>
    <t>内用・外用</t>
    <rPh sb="0" eb="2">
      <t>ナイヨウ</t>
    </rPh>
    <rPh sb="3" eb="5">
      <t>ガイヨウ</t>
    </rPh>
    <phoneticPr fontId="2"/>
  </si>
  <si>
    <t>皮下・筋注</t>
    <rPh sb="0" eb="2">
      <t>ヒカ</t>
    </rPh>
    <rPh sb="3" eb="4">
      <t>キン</t>
    </rPh>
    <rPh sb="4" eb="5">
      <t>チュウ</t>
    </rPh>
    <phoneticPr fontId="2"/>
  </si>
  <si>
    <t>静注・特殊</t>
    <rPh sb="0" eb="2">
      <t>ジョウチュウ</t>
    </rPh>
    <rPh sb="3" eb="5">
      <t>トクシュ</t>
    </rPh>
    <phoneticPr fontId="2"/>
  </si>
  <si>
    <t>Ｈ</t>
    <phoneticPr fontId="2"/>
  </si>
  <si>
    <t>治験薬の投与期間</t>
    <rPh sb="0" eb="3">
      <t>チケンヤク</t>
    </rPh>
    <rPh sb="4" eb="6">
      <t>トウヨ</t>
    </rPh>
    <rPh sb="6" eb="8">
      <t>キカン</t>
    </rPh>
    <phoneticPr fontId="2"/>
  </si>
  <si>
    <t>４週間以内</t>
    <rPh sb="1" eb="3">
      <t>シュウカン</t>
    </rPh>
    <rPh sb="3" eb="5">
      <t>イナイ</t>
    </rPh>
    <phoneticPr fontId="2"/>
  </si>
  <si>
    <t>５～２４週</t>
    <rPh sb="4" eb="5">
      <t>シュウ</t>
    </rPh>
    <phoneticPr fontId="2"/>
  </si>
  <si>
    <t>２５～５２週</t>
    <rPh sb="5" eb="6">
      <t>シュウ</t>
    </rPh>
    <phoneticPr fontId="2"/>
  </si>
  <si>
    <t>I</t>
    <phoneticPr fontId="2"/>
  </si>
  <si>
    <t>被験者層</t>
    <rPh sb="0" eb="3">
      <t>ヒケンシャ</t>
    </rPh>
    <rPh sb="3" eb="4">
      <t>ソウ</t>
    </rPh>
    <phoneticPr fontId="2"/>
  </si>
  <si>
    <t>成人</t>
    <rPh sb="0" eb="2">
      <t>セイジン</t>
    </rPh>
    <phoneticPr fontId="2"/>
  </si>
  <si>
    <t>小児、成人
（高齢者、肝・腎障害等合併有）</t>
    <rPh sb="0" eb="2">
      <t>ショウニ</t>
    </rPh>
    <rPh sb="3" eb="5">
      <t>セイジン</t>
    </rPh>
    <rPh sb="7" eb="10">
      <t>コウレイシャ</t>
    </rPh>
    <rPh sb="11" eb="12">
      <t>カン</t>
    </rPh>
    <rPh sb="13" eb="14">
      <t>ジン</t>
    </rPh>
    <rPh sb="14" eb="16">
      <t>ショウガイ</t>
    </rPh>
    <rPh sb="16" eb="17">
      <t>トウ</t>
    </rPh>
    <rPh sb="17" eb="19">
      <t>ガッペイ</t>
    </rPh>
    <rPh sb="19" eb="20">
      <t>ア</t>
    </rPh>
    <phoneticPr fontId="2"/>
  </si>
  <si>
    <t>乳児、新生児</t>
    <rPh sb="0" eb="1">
      <t>ニュウ</t>
    </rPh>
    <rPh sb="1" eb="2">
      <t>シンセイジ</t>
    </rPh>
    <rPh sb="3" eb="5">
      <t>シンセイ</t>
    </rPh>
    <rPh sb="5" eb="6">
      <t>ジ</t>
    </rPh>
    <phoneticPr fontId="2"/>
  </si>
  <si>
    <t>Ｊ</t>
    <phoneticPr fontId="2"/>
  </si>
  <si>
    <t>被験者の選出
（適格＋除外基準数）</t>
    <rPh sb="0" eb="3">
      <t>ヒケンシャ</t>
    </rPh>
    <rPh sb="4" eb="6">
      <t>センシュツ</t>
    </rPh>
    <rPh sb="8" eb="10">
      <t>テキカク</t>
    </rPh>
    <rPh sb="11" eb="13">
      <t>ジョガイ</t>
    </rPh>
    <rPh sb="13" eb="15">
      <t>キジュン</t>
    </rPh>
    <rPh sb="15" eb="16">
      <t>スウ</t>
    </rPh>
    <phoneticPr fontId="2"/>
  </si>
  <si>
    <t>１９以下</t>
    <rPh sb="2" eb="4">
      <t>イカ</t>
    </rPh>
    <phoneticPr fontId="2"/>
  </si>
  <si>
    <t>２０～２９</t>
    <phoneticPr fontId="2"/>
  </si>
  <si>
    <t>３０以上</t>
    <rPh sb="2" eb="4">
      <t>イジョウ</t>
    </rPh>
    <phoneticPr fontId="2"/>
  </si>
  <si>
    <t>Ｋ</t>
    <phoneticPr fontId="2"/>
  </si>
  <si>
    <t>チェックポイントの経過観察回数</t>
    <rPh sb="9" eb="11">
      <t>ケイカ</t>
    </rPh>
    <rPh sb="11" eb="13">
      <t>カンサツ</t>
    </rPh>
    <rPh sb="13" eb="15">
      <t>カイスウ</t>
    </rPh>
    <phoneticPr fontId="2"/>
  </si>
  <si>
    <t>４以下</t>
    <rPh sb="1" eb="3">
      <t>イカ</t>
    </rPh>
    <phoneticPr fontId="2"/>
  </si>
  <si>
    <t>５～９</t>
    <phoneticPr fontId="2"/>
  </si>
  <si>
    <t>１０以上</t>
    <rPh sb="2" eb="4">
      <t>イジョウ</t>
    </rPh>
    <phoneticPr fontId="2"/>
  </si>
  <si>
    <t>Ｌ</t>
    <phoneticPr fontId="2"/>
  </si>
  <si>
    <t>臨床症状観察項目数</t>
    <rPh sb="0" eb="2">
      <t>リンショウ</t>
    </rPh>
    <rPh sb="2" eb="4">
      <t>ショウジョウ</t>
    </rPh>
    <rPh sb="4" eb="6">
      <t>カンサツ</t>
    </rPh>
    <rPh sb="6" eb="8">
      <t>コウモク</t>
    </rPh>
    <rPh sb="8" eb="9">
      <t>スウ</t>
    </rPh>
    <phoneticPr fontId="2"/>
  </si>
  <si>
    <t>５～９</t>
    <phoneticPr fontId="2"/>
  </si>
  <si>
    <t>Ｍ</t>
    <phoneticPr fontId="2"/>
  </si>
  <si>
    <t>一般的検査＋非侵襲的機能検査及び画像診断項目数</t>
    <rPh sb="0" eb="3">
      <t>イッパンテキ</t>
    </rPh>
    <rPh sb="3" eb="5">
      <t>ケンサ</t>
    </rPh>
    <rPh sb="6" eb="7">
      <t>ヒ</t>
    </rPh>
    <rPh sb="7" eb="8">
      <t>シン</t>
    </rPh>
    <rPh sb="8" eb="9">
      <t>シュウ</t>
    </rPh>
    <rPh sb="9" eb="10">
      <t>テキ</t>
    </rPh>
    <rPh sb="10" eb="12">
      <t>キノウ</t>
    </rPh>
    <rPh sb="12" eb="14">
      <t>ケンサ</t>
    </rPh>
    <rPh sb="14" eb="15">
      <t>オヨ</t>
    </rPh>
    <rPh sb="16" eb="18">
      <t>ガゾウ</t>
    </rPh>
    <rPh sb="18" eb="20">
      <t>シンダン</t>
    </rPh>
    <rPh sb="20" eb="23">
      <t>コウモクスウ</t>
    </rPh>
    <phoneticPr fontId="2"/>
  </si>
  <si>
    <t>４９以下</t>
    <rPh sb="2" eb="4">
      <t>イカ</t>
    </rPh>
    <phoneticPr fontId="2"/>
  </si>
  <si>
    <t>５０～９９</t>
    <phoneticPr fontId="2"/>
  </si>
  <si>
    <t>１００以上</t>
    <rPh sb="3" eb="5">
      <t>イジョウ</t>
    </rPh>
    <phoneticPr fontId="2"/>
  </si>
  <si>
    <t>Ｎ</t>
    <phoneticPr fontId="2"/>
  </si>
  <si>
    <t>侵襲的機能検査及び画像診断回数</t>
    <rPh sb="0" eb="1">
      <t>シン</t>
    </rPh>
    <rPh sb="1" eb="2">
      <t>シュウゲキ</t>
    </rPh>
    <rPh sb="2" eb="3">
      <t>テキ</t>
    </rPh>
    <rPh sb="3" eb="5">
      <t>キノウ</t>
    </rPh>
    <rPh sb="5" eb="7">
      <t>ケンサ</t>
    </rPh>
    <rPh sb="7" eb="8">
      <t>オヨ</t>
    </rPh>
    <rPh sb="9" eb="11">
      <t>ガゾウ</t>
    </rPh>
    <rPh sb="11" eb="13">
      <t>シンダン</t>
    </rPh>
    <rPh sb="13" eb="15">
      <t>カイスウ</t>
    </rPh>
    <phoneticPr fontId="2"/>
  </si>
  <si>
    <t>×回数</t>
    <rPh sb="1" eb="3">
      <t>カイスウ</t>
    </rPh>
    <phoneticPr fontId="2"/>
  </si>
  <si>
    <t>Ｏ</t>
    <phoneticPr fontId="2"/>
  </si>
  <si>
    <t>特殊検査のための検体採取回数</t>
    <rPh sb="0" eb="2">
      <t>トクシュ</t>
    </rPh>
    <rPh sb="2" eb="4">
      <t>ケンサ</t>
    </rPh>
    <rPh sb="8" eb="9">
      <t>ケン</t>
    </rPh>
    <rPh sb="9" eb="10">
      <t>ケンタイ</t>
    </rPh>
    <rPh sb="10" eb="12">
      <t>サイシュ</t>
    </rPh>
    <rPh sb="12" eb="14">
      <t>カイスウ</t>
    </rPh>
    <phoneticPr fontId="2"/>
  </si>
  <si>
    <t>Ｐ</t>
    <phoneticPr fontId="2"/>
  </si>
  <si>
    <t>生検回数</t>
    <rPh sb="0" eb="2">
      <t>セイケン</t>
    </rPh>
    <rPh sb="2" eb="4">
      <t>カイスウ</t>
    </rPh>
    <phoneticPr fontId="2"/>
  </si>
  <si>
    <t>Ｑ</t>
    <phoneticPr fontId="2"/>
  </si>
  <si>
    <t>症例発表</t>
    <rPh sb="0" eb="2">
      <t>ショウレイ</t>
    </rPh>
    <rPh sb="2" eb="4">
      <t>ハッピョウ</t>
    </rPh>
    <phoneticPr fontId="2"/>
  </si>
  <si>
    <t>１回</t>
    <rPh sb="1" eb="2">
      <t>カイ</t>
    </rPh>
    <phoneticPr fontId="2"/>
  </si>
  <si>
    <t>Ｒ</t>
    <phoneticPr fontId="2"/>
  </si>
  <si>
    <t>承認申請に使用される文書等の作成</t>
  </si>
  <si>
    <t>３０枚以内</t>
  </si>
  <si>
    <t>３１～５０枚</t>
  </si>
  <si>
    <t>５１枚以上</t>
  </si>
  <si>
    <t>Ｓ</t>
    <phoneticPr fontId="2"/>
  </si>
  <si>
    <t>相の種類</t>
    <rPh sb="0" eb="1">
      <t>ソウ</t>
    </rPh>
    <rPh sb="2" eb="4">
      <t>シュルイ</t>
    </rPh>
    <phoneticPr fontId="2"/>
  </si>
  <si>
    <t>Ⅱ相・Ⅲ相</t>
    <rPh sb="1" eb="2">
      <t>ソウ</t>
    </rPh>
    <rPh sb="4" eb="5">
      <t>ソウ</t>
    </rPh>
    <phoneticPr fontId="2"/>
  </si>
  <si>
    <t>Ⅰ相</t>
    <rPh sb="1" eb="2">
      <t>ソウ</t>
    </rPh>
    <phoneticPr fontId="2"/>
  </si>
  <si>
    <t>合計ポイント数</t>
    <phoneticPr fontId="2"/>
  </si>
  <si>
    <t>Ｑ及びＲを除いた合計ポイント数 (*)</t>
    <rPh sb="1" eb="2">
      <t>オヨ</t>
    </rPh>
    <rPh sb="5" eb="6">
      <t>ノゾ</t>
    </rPh>
    <rPh sb="8" eb="10">
      <t>ゴウケイ</t>
    </rPh>
    <rPh sb="14" eb="15">
      <t>スウ</t>
    </rPh>
    <phoneticPr fontId="2"/>
  </si>
  <si>
    <t>Ｑ及びＲの合計ポイント数</t>
    <rPh sb="1" eb="2">
      <t>オヨ</t>
    </rPh>
    <rPh sb="5" eb="7">
      <t>ゴウケイ</t>
    </rPh>
    <rPh sb="11" eb="12">
      <t>スウ</t>
    </rPh>
    <phoneticPr fontId="2"/>
  </si>
  <si>
    <t>【実施症例についての出来高費用】</t>
    <rPh sb="1" eb="3">
      <t>ジッシ</t>
    </rPh>
    <rPh sb="3" eb="5">
      <t>ショウレイ</t>
    </rPh>
    <rPh sb="10" eb="13">
      <t>デキダカ</t>
    </rPh>
    <rPh sb="13" eb="15">
      <t>ヒヨウ</t>
    </rPh>
    <phoneticPr fontId="2"/>
  </si>
  <si>
    <t>研究経費（係数）　：　2.8　（試験の難易度、期間等によっては応相談（～2.6））</t>
    <rPh sb="0" eb="2">
      <t>ケンキュウ</t>
    </rPh>
    <rPh sb="2" eb="4">
      <t>ケイヒ</t>
    </rPh>
    <rPh sb="5" eb="7">
      <t>ケイスウ</t>
    </rPh>
    <rPh sb="16" eb="18">
      <t>シケン</t>
    </rPh>
    <rPh sb="19" eb="22">
      <t>ナンイド</t>
    </rPh>
    <rPh sb="23" eb="25">
      <t>キカン</t>
    </rPh>
    <rPh sb="25" eb="26">
      <t>ナド</t>
    </rPh>
    <rPh sb="31" eb="34">
      <t>オウソウダン</t>
    </rPh>
    <phoneticPr fontId="2"/>
  </si>
  <si>
    <t>１症例あたりの「臨床研究経費」（税別）　：　ポイント数(*)×係数×6,000円＝</t>
    <rPh sb="26" eb="27">
      <t>スウ</t>
    </rPh>
    <rPh sb="31" eb="33">
      <t>ケイスウ</t>
    </rPh>
    <rPh sb="39" eb="40">
      <t>エン</t>
    </rPh>
    <phoneticPr fontId="2"/>
  </si>
  <si>
    <t>　　　　　研究経費ポイント算出表（大阪南医療センター）　　　</t>
    <rPh sb="5" eb="7">
      <t>ケンキュウ</t>
    </rPh>
    <rPh sb="7" eb="9">
      <t>ケイヒ</t>
    </rPh>
    <rPh sb="13" eb="15">
      <t>サンシュツ</t>
    </rPh>
    <rPh sb="15" eb="16">
      <t>ヒョウ</t>
    </rPh>
    <rPh sb="17" eb="19">
      <t>オオサカ</t>
    </rPh>
    <rPh sb="19" eb="20">
      <t>ミナミ</t>
    </rPh>
    <rPh sb="20" eb="22">
      <t>イリョウ</t>
    </rPh>
    <phoneticPr fontId="2"/>
  </si>
  <si>
    <t>【課題名】：</t>
    <rPh sb="1" eb="3">
      <t>カダイ</t>
    </rPh>
    <rPh sb="3" eb="4">
      <t>メイ</t>
    </rPh>
    <phoneticPr fontId="2"/>
  </si>
  <si>
    <t>【依頼者名】：</t>
    <rPh sb="1" eb="4">
      <t>イライシャ</t>
    </rPh>
    <rPh sb="4" eb="5">
      <t>メイ</t>
    </rPh>
    <phoneticPr fontId="2"/>
  </si>
  <si>
    <t>根拠</t>
    <rPh sb="0" eb="2">
      <t>コンキョ</t>
    </rPh>
    <phoneticPr fontId="2"/>
  </si>
  <si>
    <t>製薬協_基本（参考）</t>
    <rPh sb="0" eb="2">
      <t>セイヤク</t>
    </rPh>
    <rPh sb="2" eb="3">
      <t>キョウ</t>
    </rPh>
    <rPh sb="4" eb="6">
      <t>キホン</t>
    </rPh>
    <rPh sb="7" eb="9">
      <t>サンコウ</t>
    </rPh>
    <phoneticPr fontId="2"/>
  </si>
  <si>
    <t>A</t>
    <phoneticPr fontId="2"/>
  </si>
  <si>
    <t>対象疾患の重症度</t>
    <rPh sb="5" eb="7">
      <t>ジュウショウ</t>
    </rPh>
    <phoneticPr fontId="13"/>
  </si>
  <si>
    <t xml:space="preserve">対象疾患の重篤度を意味し、被験者の重症・軽症という意味ではない。
</t>
    <phoneticPr fontId="2"/>
  </si>
  <si>
    <t>B</t>
    <phoneticPr fontId="2"/>
  </si>
  <si>
    <t>入院・外来の別</t>
  </si>
  <si>
    <t xml:space="preserve">通常外来で実施する疾患で、入院患者も組み入れ可能な場合は、「外来」として扱う。
</t>
    <phoneticPr fontId="2"/>
  </si>
  <si>
    <t>C</t>
    <phoneticPr fontId="2"/>
  </si>
  <si>
    <t>治験薬製造承認の状況</t>
    <phoneticPr fontId="2"/>
  </si>
  <si>
    <t>-</t>
    <phoneticPr fontId="2"/>
  </si>
  <si>
    <t>D</t>
    <phoneticPr fontId="2"/>
  </si>
  <si>
    <t>デザイン</t>
  </si>
  <si>
    <t xml:space="preserve">どれに分類されるか迷うデザインの場合は、実施医療機関での手間などを考慮してより適切なポイントを選択する（封筒法を単盲検、電話割付法を二重盲検と扱うなど）。
</t>
    <phoneticPr fontId="2"/>
  </si>
  <si>
    <t>E</t>
    <phoneticPr fontId="2"/>
  </si>
  <si>
    <t>プラセボの使用</t>
  </si>
  <si>
    <t>F</t>
    <phoneticPr fontId="2"/>
  </si>
  <si>
    <t>併用薬の使用</t>
  </si>
  <si>
    <t>G</t>
    <phoneticPr fontId="2"/>
  </si>
  <si>
    <t>治験薬の投与経路</t>
  </si>
  <si>
    <t>H</t>
    <phoneticPr fontId="2"/>
  </si>
  <si>
    <t>治験薬の投与期間</t>
  </si>
  <si>
    <t>「治験実施計画書で規程されている被験者1名に対する投与期間」をもとにポイントを選択します。</t>
  </si>
  <si>
    <t>I</t>
    <phoneticPr fontId="2"/>
  </si>
  <si>
    <t>被験者層</t>
  </si>
  <si>
    <t xml:space="preserve">「高齢者」、「肝・腎障害等合併有の被験者」などを組み入れ可能な試験でも、目的とする対象が非該当であれば、「成人」を選択します。
</t>
    <phoneticPr fontId="2"/>
  </si>
  <si>
    <t>J</t>
    <phoneticPr fontId="2"/>
  </si>
  <si>
    <t>被験者の選出（適格＋除外基準数）</t>
  </si>
  <si>
    <t>K</t>
    <phoneticPr fontId="2"/>
  </si>
  <si>
    <t>チェックポイントの経過観察回数</t>
  </si>
  <si>
    <t>L</t>
    <phoneticPr fontId="2"/>
  </si>
  <si>
    <t>臨床症状観察項目数</t>
  </si>
  <si>
    <t>M</t>
    <phoneticPr fontId="2"/>
  </si>
  <si>
    <t>一般的検査＋非侵襲的機能検査
及び画像診断項目数</t>
    <phoneticPr fontId="2"/>
  </si>
  <si>
    <t>N</t>
    <phoneticPr fontId="2"/>
  </si>
  <si>
    <t>侵襲的機能検査及び画像診断回数</t>
    <phoneticPr fontId="2"/>
  </si>
  <si>
    <t>O</t>
    <phoneticPr fontId="2"/>
  </si>
  <si>
    <t>特殊検査のための検体採取回数</t>
  </si>
  <si>
    <t>P</t>
    <phoneticPr fontId="2"/>
  </si>
  <si>
    <t>生検回数</t>
  </si>
  <si>
    <t>Q</t>
    <phoneticPr fontId="2"/>
  </si>
  <si>
    <t>症例発表</t>
  </si>
  <si>
    <t>R</t>
    <phoneticPr fontId="2"/>
  </si>
  <si>
    <t>S</t>
    <phoneticPr fontId="2"/>
  </si>
  <si>
    <t>相の種類</t>
  </si>
  <si>
    <t>体温、血圧などの血液検査、画像診断に含まれない臨床症状観察項目が対象となる。
M）のバイタルサインを重複してカウントしないようにしてください。</t>
    <rPh sb="0" eb="2">
      <t>タイオン</t>
    </rPh>
    <rPh sb="3" eb="5">
      <t>ケツアツ</t>
    </rPh>
    <rPh sb="8" eb="10">
      <t>ケツエキ</t>
    </rPh>
    <rPh sb="10" eb="12">
      <t>ケンサ</t>
    </rPh>
    <rPh sb="13" eb="15">
      <t>ガゾウ</t>
    </rPh>
    <rPh sb="15" eb="17">
      <t>シンダン</t>
    </rPh>
    <rPh sb="18" eb="19">
      <t>フク</t>
    </rPh>
    <rPh sb="23" eb="25">
      <t>リンショウ</t>
    </rPh>
    <rPh sb="25" eb="27">
      <t>ショウジョウ</t>
    </rPh>
    <rPh sb="27" eb="29">
      <t>カンサツ</t>
    </rPh>
    <rPh sb="29" eb="31">
      <t>コウモク</t>
    </rPh>
    <rPh sb="32" eb="34">
      <t>タイショウ</t>
    </rPh>
    <phoneticPr fontId="2"/>
  </si>
  <si>
    <t>L）のバイタルサインを重複してカウントしないようにしてください。
非侵襲的機能検査としては、「超音波検査、蓄尿、ホルター心電図、自動血圧計、骨塩量測定、腱・知覚反射、肺機能、平衡感覚検査」などが該当します。</t>
    <rPh sb="51" eb="53">
      <t>ケンサ</t>
    </rPh>
    <rPh sb="77" eb="78">
      <t>ケン</t>
    </rPh>
    <rPh sb="79" eb="81">
      <t>チカク</t>
    </rPh>
    <rPh sb="81" eb="83">
      <t>ハンシャ</t>
    </rPh>
    <rPh sb="84" eb="85">
      <t>ハイ</t>
    </rPh>
    <rPh sb="85" eb="87">
      <t>キノウ</t>
    </rPh>
    <rPh sb="88" eb="90">
      <t>ヘイコウ</t>
    </rPh>
    <rPh sb="90" eb="92">
      <t>カンカク</t>
    </rPh>
    <rPh sb="92" eb="94">
      <t>ケンサ</t>
    </rPh>
    <phoneticPr fontId="2"/>
  </si>
  <si>
    <t>侵襲を与える検査としては、「X線、肝・腎機能等の負荷試験、内視鏡検査、心カテーテル検査、冠動脈造影、胆道機能検査（胆汁採取）、肝生検」などが該当します。</t>
    <rPh sb="15" eb="16">
      <t>セン</t>
    </rPh>
    <phoneticPr fontId="2"/>
  </si>
  <si>
    <t xml:space="preserve">血中薬物濃度測定のための採血回数などをもとにポイントを選択します。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</si>
</sst>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15">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11"/>
      <color theme="1"/>
      <name val="ＭＳ Ｐゴシック"/>
      <family val="3"/>
      <charset val="128"/>
    </font>
    <font>
      <sz val="11"/>
      <color rgb="FF33CC33"/>
      <name val="ＭＳ Ｐゴシック"/>
      <family val="3"/>
      <charset val="128"/>
    </font>
    <font>
      <sz val="11"/>
      <color theme="1"/>
      <name val="ＭＳ Ｐゴシック"/>
      <family val="3"/>
      <charset val="128"/>
      <scheme val="minor"/>
    </font>
    <font>
      <sz val="9"/>
      <color rgb="FFFF0000"/>
      <name val="Meiryo UI"/>
      <family val="3"/>
      <charset val="128"/>
    </font>
    <font>
      <sz val="9"/>
      <color theme="1"/>
      <name val="Meiryo UI"/>
      <family val="3"/>
      <charset val="128"/>
    </font>
    <font>
      <sz val="9"/>
      <name val="Meiryo UI"/>
      <family val="3"/>
      <charset val="128"/>
    </font>
    <font>
      <sz val="11"/>
      <name val="ＭＳ 明朝"/>
      <family val="1"/>
      <charset val="128"/>
    </font>
    <font>
      <b/>
      <sz val="14"/>
      <name val="ＭＳ 明朝"/>
      <family val="1"/>
      <charset val="128"/>
    </font>
    <font>
      <sz val="9"/>
      <color rgb="FF000000"/>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 fillId="0" borderId="0"/>
    <xf numFmtId="0" fontId="8" fillId="0" borderId="0">
      <alignment vertical="center"/>
    </xf>
    <xf numFmtId="0" fontId="12" fillId="0" borderId="0"/>
  </cellStyleXfs>
  <cellXfs count="137">
    <xf numFmtId="0" fontId="0" fillId="0" borderId="0" xfId="0"/>
    <xf numFmtId="0" fontId="1" fillId="0" borderId="0" xfId="0" applyFont="1" applyAlignment="1">
      <alignment horizontal="center" vertical="center"/>
    </xf>
    <xf numFmtId="0" fontId="3" fillId="0" borderId="0" xfId="0" applyNumberFormat="1" applyFont="1" applyAlignment="1">
      <alignment horizontal="center" vertical="center"/>
    </xf>
    <xf numFmtId="0" fontId="1"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1" fillId="0" borderId="0" xfId="0" applyNumberFormat="1" applyFont="1" applyAlignment="1">
      <alignment horizontal="left" vertical="center" wrapText="1"/>
    </xf>
    <xf numFmtId="0" fontId="4" fillId="0" borderId="0" xfId="0" applyNumberFormat="1" applyFont="1" applyAlignment="1">
      <alignment horizontal="center" vertical="center"/>
    </xf>
    <xf numFmtId="0" fontId="5"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xf>
    <xf numFmtId="0" fontId="1" fillId="0" borderId="0" xfId="0" applyNumberFormat="1" applyFont="1" applyAlignment="1">
      <alignment horizontal="center"/>
    </xf>
    <xf numFmtId="0" fontId="1" fillId="0" borderId="0" xfId="0" applyFont="1" applyAlignment="1"/>
    <xf numFmtId="0" fontId="5" fillId="0" borderId="0" xfId="0" applyNumberFormat="1" applyFont="1" applyAlignment="1">
      <alignment horizontal="left"/>
    </xf>
    <xf numFmtId="0" fontId="1" fillId="0" borderId="0" xfId="0" applyFont="1" applyAlignment="1">
      <alignment horizontal="left"/>
    </xf>
    <xf numFmtId="0" fontId="5" fillId="0" borderId="0" xfId="0" applyFont="1" applyAlignment="1">
      <alignment horizontal="right" vertical="center"/>
    </xf>
    <xf numFmtId="0" fontId="6" fillId="2" borderId="1" xfId="0" applyFont="1" applyFill="1" applyBorder="1" applyAlignment="1">
      <alignment horizontal="center"/>
    </xf>
    <xf numFmtId="0" fontId="0" fillId="0" borderId="0" xfId="0" applyNumberFormat="1" applyAlignment="1">
      <alignment horizontal="left" vertical="center"/>
    </xf>
    <xf numFmtId="0" fontId="1" fillId="3" borderId="1" xfId="0" applyFont="1" applyFill="1" applyBorder="1" applyAlignment="1">
      <alignment horizontal="center"/>
    </xf>
    <xf numFmtId="0" fontId="0" fillId="0" borderId="0" xfId="0" applyAlignment="1">
      <alignment vertical="center"/>
    </xf>
    <xf numFmtId="0" fontId="1" fillId="0" borderId="0" xfId="0" applyNumberFormat="1" applyFont="1" applyAlignment="1">
      <alignment horizontal="left" vertical="center"/>
    </xf>
    <xf numFmtId="0" fontId="1" fillId="0" borderId="0" xfId="0" applyFont="1" applyAlignment="1">
      <alignment horizontal="left" vertical="top"/>
    </xf>
    <xf numFmtId="0" fontId="1" fillId="0" borderId="0" xfId="0" applyFont="1" applyAlignment="1">
      <alignment horizontal="center" vertical="top"/>
    </xf>
    <xf numFmtId="0" fontId="1" fillId="0" borderId="0" xfId="0" applyNumberFormat="1" applyFont="1" applyAlignment="1">
      <alignment horizontal="center" vertical="top"/>
    </xf>
    <xf numFmtId="0" fontId="1" fillId="0" borderId="0" xfId="0" applyFont="1" applyAlignment="1">
      <alignment vertical="top"/>
    </xf>
    <xf numFmtId="0" fontId="0" fillId="0" borderId="2" xfId="0" applyNumberFormat="1" applyFont="1" applyBorder="1" applyAlignment="1">
      <alignment horizontal="center" vertical="top"/>
    </xf>
    <xf numFmtId="0" fontId="0" fillId="0" borderId="3" xfId="0" applyNumberFormat="1" applyFont="1" applyBorder="1" applyAlignment="1">
      <alignment horizontal="center" vertical="top"/>
    </xf>
    <xf numFmtId="0" fontId="1" fillId="0" borderId="4" xfId="0" applyFont="1" applyBorder="1" applyAlignment="1">
      <alignment horizontal="center"/>
    </xf>
    <xf numFmtId="0" fontId="0" fillId="0" borderId="5" xfId="0"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8" xfId="0" applyNumberFormat="1" applyBorder="1" applyAlignment="1">
      <alignment horizontal="center" vertical="center" wrapText="1"/>
    </xf>
    <xf numFmtId="0" fontId="0" fillId="0" borderId="9" xfId="0" applyNumberFormat="1" applyBorder="1" applyAlignment="1">
      <alignment horizontal="center" vertical="center" wrapText="1"/>
    </xf>
    <xf numFmtId="0" fontId="1" fillId="0" borderId="10" xfId="0" applyFont="1" applyBorder="1" applyAlignment="1">
      <alignment horizontal="center" vertical="center"/>
    </xf>
    <xf numFmtId="0" fontId="0" fillId="0" borderId="1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1" fillId="0" borderId="14" xfId="0" applyFont="1" applyBorder="1" applyAlignment="1">
      <alignment horizontal="center" vertical="center"/>
    </xf>
    <xf numFmtId="0" fontId="1" fillId="0" borderId="0" xfId="0" applyFont="1" applyBorder="1" applyAlignment="1">
      <alignment vertical="center"/>
    </xf>
    <xf numFmtId="0" fontId="1" fillId="0" borderId="15" xfId="0" applyFont="1" applyBorder="1" applyAlignment="1">
      <alignment horizontal="center" vertical="center"/>
    </xf>
    <xf numFmtId="0" fontId="1" fillId="0" borderId="7" xfId="0" applyNumberFormat="1" applyFont="1" applyBorder="1" applyAlignment="1">
      <alignment horizontal="left" vertical="center" wrapText="1"/>
    </xf>
    <xf numFmtId="0" fontId="1" fillId="0" borderId="16" xfId="0" applyFont="1" applyBorder="1" applyAlignment="1">
      <alignment horizontal="center" vertical="center"/>
    </xf>
    <xf numFmtId="0" fontId="1" fillId="0" borderId="5" xfId="0" applyFont="1" applyFill="1" applyBorder="1" applyAlignment="1">
      <alignment horizontal="center" vertical="center"/>
    </xf>
    <xf numFmtId="0" fontId="0" fillId="2" borderId="6" xfId="0" applyFill="1" applyBorder="1" applyAlignment="1">
      <alignment horizontal="center" vertical="center"/>
    </xf>
    <xf numFmtId="0" fontId="1" fillId="0" borderId="17" xfId="0" applyFont="1" applyFill="1" applyBorder="1" applyAlignment="1">
      <alignment horizontal="center" vertical="center"/>
    </xf>
    <xf numFmtId="0" fontId="5" fillId="0" borderId="17"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NumberFormat="1"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Fill="1" applyBorder="1" applyAlignment="1">
      <alignment horizontal="center" vertical="center"/>
    </xf>
    <xf numFmtId="0" fontId="0" fillId="2" borderId="23" xfId="0"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0" fillId="0" borderId="29" xfId="0" applyNumberFormat="1" applyFont="1" applyBorder="1" applyAlignment="1">
      <alignment horizontal="left" vertical="center" wrapText="1"/>
    </xf>
    <xf numFmtId="0" fontId="1" fillId="0" borderId="30" xfId="0" applyFont="1" applyBorder="1" applyAlignment="1">
      <alignment horizontal="center" vertical="center"/>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2" borderId="31" xfId="0" applyFill="1" applyBorder="1" applyAlignment="1">
      <alignment horizontal="center" vertical="center"/>
    </xf>
    <xf numFmtId="0" fontId="1" fillId="0" borderId="23"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9" xfId="0" applyNumberFormat="1" applyFont="1" applyBorder="1" applyAlignment="1">
      <alignment horizontal="left" vertical="center" wrapText="1"/>
    </xf>
    <xf numFmtId="0" fontId="1" fillId="0" borderId="32" xfId="0" applyFont="1" applyFill="1" applyBorder="1" applyAlignment="1">
      <alignment horizontal="center" vertical="center"/>
    </xf>
    <xf numFmtId="0" fontId="1" fillId="0" borderId="33" xfId="0" applyFont="1" applyBorder="1" applyAlignment="1">
      <alignment horizontal="center" vertical="center"/>
    </xf>
    <xf numFmtId="0" fontId="0" fillId="0" borderId="34" xfId="0" applyNumberFormat="1" applyFont="1" applyBorder="1" applyAlignment="1">
      <alignment horizontal="left" vertical="center" wrapText="1"/>
    </xf>
    <xf numFmtId="0" fontId="0" fillId="0" borderId="23" xfId="0" applyFont="1" applyFill="1" applyBorder="1" applyAlignment="1">
      <alignment horizontal="center" vertical="center" wrapText="1"/>
    </xf>
    <xf numFmtId="0" fontId="0" fillId="0" borderId="20" xfId="0" applyNumberFormat="1" applyBorder="1" applyAlignment="1">
      <alignment horizontal="left" vertical="center" wrapText="1"/>
    </xf>
    <xf numFmtId="0" fontId="7" fillId="2" borderId="3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1" xfId="0" applyFont="1" applyFill="1" applyBorder="1" applyAlignment="1">
      <alignment horizontal="center" vertical="center"/>
    </xf>
    <xf numFmtId="0" fontId="0" fillId="0" borderId="20" xfId="0" applyNumberFormat="1" applyFont="1" applyBorder="1" applyAlignment="1">
      <alignment horizontal="left" vertical="center" wrapText="1"/>
    </xf>
    <xf numFmtId="0" fontId="1" fillId="0" borderId="22" xfId="0" applyFont="1" applyFill="1" applyBorder="1" applyAlignment="1">
      <alignment horizontal="left" vertical="center"/>
    </xf>
    <xf numFmtId="0" fontId="6" fillId="3" borderId="23" xfId="0" applyFont="1" applyFill="1" applyBorder="1" applyAlignment="1">
      <alignment horizontal="center" vertical="center"/>
    </xf>
    <xf numFmtId="0" fontId="1" fillId="0" borderId="20" xfId="0" applyFont="1" applyBorder="1" applyAlignment="1">
      <alignment horizontal="center" vertical="center"/>
    </xf>
    <xf numFmtId="0" fontId="1" fillId="3" borderId="23" xfId="0" applyFont="1" applyFill="1" applyBorder="1" applyAlignment="1">
      <alignment horizontal="center" vertical="center"/>
    </xf>
    <xf numFmtId="0" fontId="1" fillId="0" borderId="35" xfId="0" applyFont="1" applyBorder="1" applyAlignment="1">
      <alignment horizontal="center" vertical="center"/>
    </xf>
    <xf numFmtId="0" fontId="1" fillId="0" borderId="36" xfId="0" applyNumberFormat="1" applyFont="1" applyBorder="1" applyAlignment="1">
      <alignment horizontal="left"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 fillId="0" borderId="40" xfId="0" applyFont="1" applyBorder="1" applyAlignment="1">
      <alignment horizontal="center" vertical="center"/>
    </xf>
    <xf numFmtId="0" fontId="0" fillId="0" borderId="22" xfId="0" applyFill="1" applyBorder="1" applyAlignment="1">
      <alignment horizontal="left" vertical="center"/>
    </xf>
    <xf numFmtId="0" fontId="1" fillId="0" borderId="23" xfId="0" applyFont="1" applyFill="1" applyBorder="1" applyAlignment="1">
      <alignment horizontal="left" vertical="center"/>
    </xf>
    <xf numFmtId="0" fontId="1" fillId="0" borderId="31" xfId="0" applyFont="1" applyFill="1" applyBorder="1" applyAlignment="1">
      <alignment horizontal="left" vertical="center"/>
    </xf>
    <xf numFmtId="0" fontId="1" fillId="0" borderId="34"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41" xfId="0" applyFont="1" applyBorder="1" applyAlignment="1">
      <alignment horizontal="center" vertical="center"/>
    </xf>
    <xf numFmtId="0" fontId="0" fillId="0" borderId="11" xfId="0" applyFill="1" applyBorder="1" applyAlignment="1">
      <alignment horizontal="left" vertical="center"/>
    </xf>
    <xf numFmtId="0" fontId="1" fillId="0" borderId="42"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NumberFormat="1" applyFont="1" applyAlignment="1">
      <alignment horizontal="left" wrapText="1"/>
    </xf>
    <xf numFmtId="0" fontId="1" fillId="0" borderId="0" xfId="0" applyFont="1" applyFill="1"/>
    <xf numFmtId="0" fontId="1" fillId="0" borderId="0" xfId="0" applyFont="1" applyFill="1" applyAlignment="1">
      <alignment horizontal="center"/>
    </xf>
    <xf numFmtId="0" fontId="1" fillId="0" borderId="0" xfId="0" applyFont="1"/>
    <xf numFmtId="0" fontId="1" fillId="0" borderId="0" xfId="1" applyNumberFormat="1" applyFont="1" applyAlignment="1">
      <alignment horizontal="left" vertical="center" wrapText="1"/>
    </xf>
    <xf numFmtId="0" fontId="0" fillId="0" borderId="0" xfId="1" applyNumberFormat="1" applyFont="1" applyAlignment="1">
      <alignment horizontal="center" vertical="center"/>
    </xf>
    <xf numFmtId="0" fontId="1" fillId="3" borderId="24" xfId="1" applyNumberFormat="1" applyFont="1" applyFill="1" applyBorder="1" applyAlignment="1">
      <alignment horizontal="center" vertical="center" wrapText="1"/>
    </xf>
    <xf numFmtId="0" fontId="1" fillId="3" borderId="31" xfId="1" applyNumberFormat="1" applyFont="1" applyFill="1" applyBorder="1" applyAlignment="1">
      <alignment horizontal="center" vertical="center" wrapText="1"/>
    </xf>
    <xf numFmtId="0" fontId="0" fillId="0" borderId="0" xfId="1" applyFont="1" applyAlignment="1">
      <alignment horizontal="center"/>
    </xf>
    <xf numFmtId="176" fontId="1" fillId="0" borderId="43" xfId="1" applyNumberFormat="1" applyFont="1" applyFill="1" applyBorder="1" applyAlignment="1">
      <alignment horizontal="center"/>
    </xf>
    <xf numFmtId="0" fontId="1" fillId="0" borderId="0" xfId="1" applyNumberFormat="1" applyFont="1" applyAlignment="1">
      <alignment horizontal="left" wrapText="1"/>
    </xf>
    <xf numFmtId="0" fontId="1" fillId="0" borderId="0" xfId="1" applyFont="1" applyAlignment="1">
      <alignment horizontal="left"/>
    </xf>
    <xf numFmtId="0" fontId="1" fillId="0" borderId="0" xfId="1" applyFont="1" applyFill="1"/>
    <xf numFmtId="0" fontId="1" fillId="0" borderId="0" xfId="1" applyFont="1" applyFill="1" applyAlignment="1">
      <alignment horizontal="center"/>
    </xf>
    <xf numFmtId="0" fontId="1" fillId="0" borderId="0" xfId="1" applyNumberFormat="1" applyFont="1" applyAlignment="1">
      <alignment horizontal="left"/>
    </xf>
    <xf numFmtId="0" fontId="1" fillId="0" borderId="0" xfId="1" applyFont="1"/>
    <xf numFmtId="0" fontId="0" fillId="0" borderId="0" xfId="1" applyFont="1" applyFill="1" applyAlignment="1">
      <alignment horizontal="center"/>
    </xf>
    <xf numFmtId="0" fontId="0" fillId="0" borderId="0" xfId="1" applyFont="1" applyAlignment="1">
      <alignment horizontal="center"/>
    </xf>
    <xf numFmtId="0" fontId="1" fillId="0" borderId="0" xfId="1" applyFont="1" applyAlignment="1">
      <alignment horizontal="center"/>
    </xf>
    <xf numFmtId="0" fontId="1" fillId="0" borderId="0" xfId="1" applyNumberFormat="1" applyFont="1" applyAlignment="1">
      <alignment horizontal="left" shrinkToFit="1"/>
    </xf>
    <xf numFmtId="0" fontId="9" fillId="0" borderId="44" xfId="2" applyFont="1" applyFill="1" applyBorder="1" applyAlignment="1">
      <alignment horizontal="left" vertical="center"/>
    </xf>
    <xf numFmtId="0" fontId="10" fillId="0" borderId="45" xfId="2" applyFont="1" applyFill="1" applyBorder="1">
      <alignment vertical="center"/>
    </xf>
    <xf numFmtId="0" fontId="10" fillId="0" borderId="46" xfId="2" applyFont="1" applyFill="1" applyBorder="1">
      <alignment vertical="center"/>
    </xf>
    <xf numFmtId="0" fontId="11" fillId="0" borderId="47" xfId="2" applyFont="1" applyFill="1" applyBorder="1" applyAlignment="1">
      <alignment vertical="center" wrapText="1"/>
    </xf>
    <xf numFmtId="0" fontId="0" fillId="0" borderId="0" xfId="0" applyFill="1"/>
    <xf numFmtId="0" fontId="11" fillId="0" borderId="48" xfId="3" applyFont="1" applyFill="1" applyBorder="1" applyAlignment="1">
      <alignment horizontal="center" vertical="center"/>
    </xf>
    <xf numFmtId="0" fontId="11" fillId="0" borderId="49" xfId="3" applyFont="1" applyFill="1" applyBorder="1" applyAlignment="1">
      <alignment vertical="top"/>
    </xf>
    <xf numFmtId="0" fontId="11" fillId="0" borderId="50" xfId="3" applyFont="1" applyFill="1" applyBorder="1" applyAlignment="1">
      <alignment horizontal="left" vertical="top"/>
    </xf>
    <xf numFmtId="0" fontId="10" fillId="0" borderId="51" xfId="2" applyFont="1" applyFill="1" applyBorder="1" applyAlignment="1">
      <alignment vertical="top" wrapText="1"/>
    </xf>
    <xf numFmtId="0" fontId="11" fillId="0" borderId="52" xfId="3" applyFont="1" applyFill="1" applyBorder="1" applyAlignment="1">
      <alignment horizontal="center" vertical="center"/>
    </xf>
    <xf numFmtId="0" fontId="11" fillId="0" borderId="53" xfId="3" applyFont="1" applyFill="1" applyBorder="1" applyAlignment="1">
      <alignment vertical="top"/>
    </xf>
    <xf numFmtId="0" fontId="11" fillId="0" borderId="54" xfId="3" applyFont="1" applyFill="1" applyBorder="1" applyAlignment="1">
      <alignment vertical="top" wrapText="1"/>
    </xf>
    <xf numFmtId="0" fontId="11" fillId="0" borderId="53" xfId="3" applyFont="1" applyFill="1" applyBorder="1" applyAlignment="1">
      <alignment vertical="top" wrapText="1"/>
    </xf>
    <xf numFmtId="0" fontId="11" fillId="0" borderId="54" xfId="3" applyFont="1" applyFill="1" applyBorder="1" applyAlignment="1">
      <alignment vertical="top"/>
    </xf>
    <xf numFmtId="0" fontId="14" fillId="0" borderId="51" xfId="0" applyFont="1" applyFill="1" applyBorder="1" applyAlignment="1">
      <alignment horizontal="left" vertical="top" wrapText="1"/>
    </xf>
    <xf numFmtId="0" fontId="10" fillId="0" borderId="54" xfId="3" applyFont="1" applyFill="1" applyBorder="1" applyAlignment="1">
      <alignment vertical="top" wrapText="1"/>
    </xf>
    <xf numFmtId="0" fontId="11" fillId="0" borderId="55" xfId="3" applyFont="1" applyFill="1" applyBorder="1" applyAlignment="1">
      <alignment horizontal="center" vertical="center"/>
    </xf>
    <xf numFmtId="0" fontId="11" fillId="0" borderId="56" xfId="3" applyFont="1" applyFill="1" applyBorder="1" applyAlignment="1">
      <alignment vertical="top"/>
    </xf>
    <xf numFmtId="0" fontId="11" fillId="0" borderId="57" xfId="3" applyFont="1" applyFill="1" applyBorder="1" applyAlignment="1">
      <alignment vertical="top"/>
    </xf>
    <xf numFmtId="0" fontId="10" fillId="0" borderId="58" xfId="2" applyFont="1" applyFill="1" applyBorder="1" applyAlignment="1">
      <alignment vertical="top" wrapText="1"/>
    </xf>
    <xf numFmtId="0" fontId="11" fillId="0" borderId="0" xfId="3" applyFont="1" applyFill="1" applyBorder="1" applyAlignment="1">
      <alignment horizontal="center" vertical="center"/>
    </xf>
    <xf numFmtId="0" fontId="11" fillId="0" borderId="0" xfId="3" applyFont="1" applyFill="1" applyBorder="1" applyAlignment="1"/>
    <xf numFmtId="0" fontId="10" fillId="0" borderId="0" xfId="2" applyFont="1" applyFill="1" applyAlignment="1">
      <alignment vertical="center" wrapText="1"/>
    </xf>
  </cellXfs>
  <cellStyles count="4">
    <cellStyle name="標準" xfId="0" builtinId="0"/>
    <cellStyle name="標準 2" xfId="2"/>
    <cellStyle name="標準_Sheet1" xfId="1"/>
    <cellStyle name="標準_ﾎﾟｲﾝﾄ表(国立病院)"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abSelected="1" topLeftCell="A4" workbookViewId="0">
      <selection activeCell="E23" sqref="E23"/>
    </sheetView>
  </sheetViews>
  <sheetFormatPr defaultRowHeight="13.5"/>
  <cols>
    <col min="1" max="1" width="2.875" style="10" bestFit="1" customWidth="1"/>
    <col min="2" max="2" width="25.625" style="94" customWidth="1"/>
    <col min="3" max="3" width="6.75" style="10" customWidth="1"/>
    <col min="4" max="4" width="12.5" style="97" customWidth="1"/>
    <col min="5" max="5" width="6.25" style="10" customWidth="1"/>
    <col min="6" max="6" width="12.5" style="97" customWidth="1"/>
    <col min="7" max="7" width="6.25" style="10" customWidth="1"/>
    <col min="8" max="8" width="12.5" style="97" customWidth="1"/>
    <col min="9" max="9" width="6.25" style="10" customWidth="1"/>
    <col min="10" max="10" width="8.625" style="97" customWidth="1"/>
    <col min="11" max="16384" width="9" style="97"/>
  </cols>
  <sheetData>
    <row r="1" spans="1:10" s="3" customFormat="1" ht="24" customHeight="1">
      <c r="A1" s="1"/>
      <c r="B1" s="2" t="s">
        <v>97</v>
      </c>
      <c r="C1" s="2"/>
      <c r="D1" s="2"/>
      <c r="E1" s="2"/>
      <c r="F1" s="2"/>
      <c r="G1" s="2"/>
      <c r="H1" s="2"/>
      <c r="I1" s="2"/>
      <c r="J1" s="2"/>
    </row>
    <row r="2" spans="1:10" s="3" customFormat="1" ht="39.75" customHeight="1">
      <c r="A2" s="4" t="s">
        <v>98</v>
      </c>
      <c r="B2" s="4"/>
      <c r="C2" s="4"/>
      <c r="D2" s="4"/>
      <c r="E2" s="4"/>
      <c r="F2" s="4"/>
      <c r="G2" s="4"/>
      <c r="H2" s="4"/>
      <c r="I2" s="4"/>
      <c r="J2" s="4"/>
    </row>
    <row r="3" spans="1:10" s="3" customFormat="1" ht="19.5" customHeight="1">
      <c r="A3" s="5" t="s">
        <v>99</v>
      </c>
      <c r="B3" s="6"/>
      <c r="C3" s="7"/>
      <c r="E3" s="1"/>
      <c r="G3" s="1"/>
      <c r="I3" s="1"/>
    </row>
    <row r="4" spans="1:10" s="12" customFormat="1" ht="17.25" customHeight="1">
      <c r="A4" s="8" t="s">
        <v>0</v>
      </c>
      <c r="B4" s="9"/>
      <c r="C4" s="10"/>
      <c r="D4" s="11"/>
      <c r="E4" s="11"/>
      <c r="G4" s="10"/>
      <c r="I4" s="10"/>
    </row>
    <row r="5" spans="1:10" s="12" customFormat="1" ht="3.75" customHeight="1">
      <c r="A5" s="13"/>
      <c r="B5" s="14"/>
      <c r="C5" s="10"/>
      <c r="D5" s="11"/>
      <c r="E5" s="11"/>
      <c r="G5" s="10"/>
      <c r="I5" s="10"/>
    </row>
    <row r="6" spans="1:10" s="12" customFormat="1" ht="17.25" customHeight="1">
      <c r="A6" s="13"/>
      <c r="B6" s="15" t="s">
        <v>1</v>
      </c>
      <c r="C6" s="16"/>
      <c r="D6" s="17" t="s">
        <v>2</v>
      </c>
      <c r="E6" s="11"/>
      <c r="G6" s="18"/>
      <c r="H6" s="19" t="s">
        <v>3</v>
      </c>
      <c r="I6" s="10"/>
    </row>
    <row r="7" spans="1:10" s="24" customFormat="1" ht="3.75" customHeight="1" thickBot="1">
      <c r="A7" s="20"/>
      <c r="B7" s="21"/>
      <c r="C7" s="22"/>
      <c r="D7" s="23"/>
      <c r="E7" s="23"/>
      <c r="G7" s="22"/>
      <c r="I7" s="22"/>
    </row>
    <row r="8" spans="1:10" s="12" customFormat="1">
      <c r="A8" s="25" t="s">
        <v>4</v>
      </c>
      <c r="B8" s="26"/>
      <c r="C8" s="27"/>
      <c r="D8" s="28" t="s">
        <v>5</v>
      </c>
      <c r="E8" s="29"/>
      <c r="F8" s="29"/>
      <c r="G8" s="29"/>
      <c r="H8" s="29"/>
      <c r="I8" s="29"/>
      <c r="J8" s="30"/>
    </row>
    <row r="9" spans="1:10" s="38" customFormat="1" ht="30" customHeight="1" thickBot="1">
      <c r="A9" s="31" t="s">
        <v>6</v>
      </c>
      <c r="B9" s="32"/>
      <c r="C9" s="33" t="s">
        <v>7</v>
      </c>
      <c r="D9" s="34" t="s">
        <v>8</v>
      </c>
      <c r="E9" s="35"/>
      <c r="F9" s="36" t="s">
        <v>9</v>
      </c>
      <c r="G9" s="35"/>
      <c r="H9" s="36" t="s">
        <v>10</v>
      </c>
      <c r="I9" s="35"/>
      <c r="J9" s="37" t="s">
        <v>11</v>
      </c>
    </row>
    <row r="10" spans="1:10" s="3" customFormat="1" ht="30" customHeight="1">
      <c r="A10" s="39" t="s">
        <v>12</v>
      </c>
      <c r="B10" s="40" t="s">
        <v>13</v>
      </c>
      <c r="C10" s="41">
        <v>2</v>
      </c>
      <c r="D10" s="42" t="s">
        <v>14</v>
      </c>
      <c r="E10" s="43"/>
      <c r="F10" s="44" t="s">
        <v>15</v>
      </c>
      <c r="G10" s="43"/>
      <c r="H10" s="45" t="s">
        <v>16</v>
      </c>
      <c r="I10" s="43"/>
      <c r="J10" s="46">
        <f>IF(E10="○",C10*1,IF(G10="○",C10*3,IF(I10="○",C10*5,0)))</f>
        <v>0</v>
      </c>
    </row>
    <row r="11" spans="1:10" s="3" customFormat="1" ht="30" customHeight="1">
      <c r="A11" s="47" t="s">
        <v>17</v>
      </c>
      <c r="B11" s="48" t="s">
        <v>18</v>
      </c>
      <c r="C11" s="49">
        <v>1</v>
      </c>
      <c r="D11" s="50" t="s">
        <v>19</v>
      </c>
      <c r="E11" s="51"/>
      <c r="F11" s="52" t="s">
        <v>20</v>
      </c>
      <c r="G11" s="51"/>
      <c r="H11" s="53"/>
      <c r="I11" s="54"/>
      <c r="J11" s="55">
        <f>IF(E11="○",C11*1,IF(G11="○",C11*3,0))</f>
        <v>0</v>
      </c>
    </row>
    <row r="12" spans="1:10" s="3" customFormat="1" ht="30" customHeight="1">
      <c r="A12" s="56" t="s">
        <v>21</v>
      </c>
      <c r="B12" s="57" t="s">
        <v>22</v>
      </c>
      <c r="C12" s="58">
        <v>1</v>
      </c>
      <c r="D12" s="59" t="s">
        <v>23</v>
      </c>
      <c r="E12" s="51"/>
      <c r="F12" s="60" t="s">
        <v>24</v>
      </c>
      <c r="G12" s="61"/>
      <c r="H12" s="62" t="s">
        <v>25</v>
      </c>
      <c r="I12" s="51"/>
      <c r="J12" s="46">
        <f>IF(E12="○",C12*1,IF(G12="○",C12*3,IF(I12="○",C12*5,0)))</f>
        <v>0</v>
      </c>
    </row>
    <row r="13" spans="1:10" s="3" customFormat="1" ht="30" customHeight="1">
      <c r="A13" s="47" t="s">
        <v>26</v>
      </c>
      <c r="B13" s="48" t="s">
        <v>27</v>
      </c>
      <c r="C13" s="49">
        <v>2</v>
      </c>
      <c r="D13" s="50" t="s">
        <v>28</v>
      </c>
      <c r="E13" s="51"/>
      <c r="F13" s="52" t="s">
        <v>29</v>
      </c>
      <c r="G13" s="61"/>
      <c r="H13" s="63" t="s">
        <v>30</v>
      </c>
      <c r="I13" s="51"/>
      <c r="J13" s="46">
        <f>IF(E13="○",C13*1,IF(G13="○",C13*3,IF(I13="○",C13*5,0)))</f>
        <v>0</v>
      </c>
    </row>
    <row r="14" spans="1:10" s="3" customFormat="1" ht="30" customHeight="1">
      <c r="A14" s="56" t="s">
        <v>31</v>
      </c>
      <c r="B14" s="64" t="s">
        <v>32</v>
      </c>
      <c r="C14" s="58">
        <v>3</v>
      </c>
      <c r="D14" s="50" t="s">
        <v>33</v>
      </c>
      <c r="E14" s="51"/>
      <c r="F14" s="53"/>
      <c r="G14" s="65"/>
      <c r="H14" s="65"/>
      <c r="I14" s="54"/>
      <c r="J14" s="55">
        <f>IF(E14="○",C14*1,0)</f>
        <v>0</v>
      </c>
    </row>
    <row r="15" spans="1:10" s="3" customFormat="1" ht="30" customHeight="1">
      <c r="A15" s="56" t="s">
        <v>34</v>
      </c>
      <c r="B15" s="64" t="s">
        <v>35</v>
      </c>
      <c r="C15" s="58">
        <v>1</v>
      </c>
      <c r="D15" s="59" t="s">
        <v>36</v>
      </c>
      <c r="E15" s="51"/>
      <c r="F15" s="60" t="s">
        <v>37</v>
      </c>
      <c r="G15" s="61"/>
      <c r="H15" s="63" t="s">
        <v>38</v>
      </c>
      <c r="I15" s="51"/>
      <c r="J15" s="46">
        <f>IF(E15="○",C15*1,IF(G15="○",C15*3,IF(I15="○",C15*5,0)))</f>
        <v>0</v>
      </c>
    </row>
    <row r="16" spans="1:10" s="3" customFormat="1" ht="30" customHeight="1">
      <c r="A16" s="56" t="s">
        <v>39</v>
      </c>
      <c r="B16" s="57" t="s">
        <v>40</v>
      </c>
      <c r="C16" s="58">
        <v>1</v>
      </c>
      <c r="D16" s="50" t="s">
        <v>41</v>
      </c>
      <c r="E16" s="51"/>
      <c r="F16" s="52" t="s">
        <v>42</v>
      </c>
      <c r="G16" s="61"/>
      <c r="H16" s="63" t="s">
        <v>43</v>
      </c>
      <c r="I16" s="51"/>
      <c r="J16" s="46">
        <f>IF(E16="○",C16*1,IF(G16="○",C16*3,IF(I16="○",C16*5,0)))</f>
        <v>0</v>
      </c>
    </row>
    <row r="17" spans="1:10" s="3" customFormat="1" ht="30" customHeight="1">
      <c r="A17" s="66" t="s">
        <v>44</v>
      </c>
      <c r="B17" s="67" t="s">
        <v>45</v>
      </c>
      <c r="C17" s="49">
        <v>3</v>
      </c>
      <c r="D17" s="50" t="s">
        <v>46</v>
      </c>
      <c r="E17" s="51"/>
      <c r="F17" s="52" t="s">
        <v>47</v>
      </c>
      <c r="G17" s="61"/>
      <c r="H17" s="68" t="s">
        <v>48</v>
      </c>
      <c r="I17" s="51"/>
      <c r="J17" s="46">
        <f t="shared" ref="J17:J22" si="0">IF(E17="○",C17*1,IF(G17="○",C17*3,IF(I17="○",C17*5,0)))</f>
        <v>0</v>
      </c>
    </row>
    <row r="18" spans="1:10" s="3" customFormat="1" ht="36">
      <c r="A18" s="47" t="s">
        <v>49</v>
      </c>
      <c r="B18" s="48" t="s">
        <v>50</v>
      </c>
      <c r="C18" s="49">
        <v>1</v>
      </c>
      <c r="D18" s="50" t="s">
        <v>51</v>
      </c>
      <c r="E18" s="51"/>
      <c r="F18" s="60" t="s">
        <v>52</v>
      </c>
      <c r="G18" s="61"/>
      <c r="H18" s="62" t="s">
        <v>53</v>
      </c>
      <c r="I18" s="51"/>
      <c r="J18" s="46">
        <f t="shared" si="0"/>
        <v>0</v>
      </c>
    </row>
    <row r="19" spans="1:10" s="3" customFormat="1" ht="39.950000000000003" customHeight="1">
      <c r="A19" s="47" t="s">
        <v>54</v>
      </c>
      <c r="B19" s="69" t="s">
        <v>55</v>
      </c>
      <c r="C19" s="49">
        <v>1</v>
      </c>
      <c r="D19" s="50" t="s">
        <v>56</v>
      </c>
      <c r="E19" s="51"/>
      <c r="F19" s="52" t="s">
        <v>57</v>
      </c>
      <c r="G19" s="70"/>
      <c r="H19" s="63" t="s">
        <v>58</v>
      </c>
      <c r="I19" s="71"/>
      <c r="J19" s="46">
        <f t="shared" si="0"/>
        <v>0</v>
      </c>
    </row>
    <row r="20" spans="1:10" s="3" customFormat="1" ht="39.950000000000003" customHeight="1">
      <c r="A20" s="47" t="s">
        <v>59</v>
      </c>
      <c r="B20" s="69" t="s">
        <v>60</v>
      </c>
      <c r="C20" s="49">
        <v>2</v>
      </c>
      <c r="D20" s="50" t="s">
        <v>61</v>
      </c>
      <c r="E20" s="51"/>
      <c r="F20" s="52" t="s">
        <v>62</v>
      </c>
      <c r="G20" s="72"/>
      <c r="H20" s="63" t="s">
        <v>63</v>
      </c>
      <c r="I20" s="51"/>
      <c r="J20" s="46">
        <f t="shared" si="0"/>
        <v>0</v>
      </c>
    </row>
    <row r="21" spans="1:10" s="3" customFormat="1" ht="30" customHeight="1">
      <c r="A21" s="47" t="s">
        <v>64</v>
      </c>
      <c r="B21" s="48" t="s">
        <v>65</v>
      </c>
      <c r="C21" s="49">
        <v>1</v>
      </c>
      <c r="D21" s="50" t="s">
        <v>61</v>
      </c>
      <c r="E21" s="51"/>
      <c r="F21" s="52" t="s">
        <v>66</v>
      </c>
      <c r="G21" s="61"/>
      <c r="H21" s="63" t="s">
        <v>63</v>
      </c>
      <c r="I21" s="51"/>
      <c r="J21" s="46">
        <f t="shared" si="0"/>
        <v>0</v>
      </c>
    </row>
    <row r="22" spans="1:10" s="3" customFormat="1" ht="50.1" customHeight="1">
      <c r="A22" s="47" t="s">
        <v>67</v>
      </c>
      <c r="B22" s="73" t="s">
        <v>68</v>
      </c>
      <c r="C22" s="49">
        <v>1</v>
      </c>
      <c r="D22" s="50" t="s">
        <v>69</v>
      </c>
      <c r="E22" s="51"/>
      <c r="F22" s="52" t="s">
        <v>70</v>
      </c>
      <c r="G22" s="61"/>
      <c r="H22" s="63" t="s">
        <v>71</v>
      </c>
      <c r="I22" s="51"/>
      <c r="J22" s="46">
        <f t="shared" si="0"/>
        <v>0</v>
      </c>
    </row>
    <row r="23" spans="1:10" s="3" customFormat="1" ht="39.950000000000003" customHeight="1">
      <c r="A23" s="47" t="s">
        <v>72</v>
      </c>
      <c r="B23" s="73" t="s">
        <v>73</v>
      </c>
      <c r="C23" s="49">
        <v>3</v>
      </c>
      <c r="D23" s="74" t="s">
        <v>74</v>
      </c>
      <c r="E23" s="75"/>
      <c r="F23" s="53"/>
      <c r="G23" s="65"/>
      <c r="H23" s="65"/>
      <c r="I23" s="54"/>
      <c r="J23" s="76">
        <f>E23*C23</f>
        <v>0</v>
      </c>
    </row>
    <row r="24" spans="1:10" s="3" customFormat="1" ht="39.950000000000003" customHeight="1">
      <c r="A24" s="47" t="s">
        <v>75</v>
      </c>
      <c r="B24" s="48" t="s">
        <v>76</v>
      </c>
      <c r="C24" s="49">
        <v>2</v>
      </c>
      <c r="D24" s="74" t="s">
        <v>74</v>
      </c>
      <c r="E24" s="75"/>
      <c r="F24" s="53"/>
      <c r="G24" s="65"/>
      <c r="H24" s="65"/>
      <c r="I24" s="54"/>
      <c r="J24" s="76">
        <f>E24*C24</f>
        <v>0</v>
      </c>
    </row>
    <row r="25" spans="1:10" s="3" customFormat="1" ht="30" customHeight="1">
      <c r="A25" s="47" t="s">
        <v>77</v>
      </c>
      <c r="B25" s="48" t="s">
        <v>78</v>
      </c>
      <c r="C25" s="49">
        <v>5</v>
      </c>
      <c r="D25" s="74" t="s">
        <v>74</v>
      </c>
      <c r="E25" s="75"/>
      <c r="F25" s="53"/>
      <c r="G25" s="65"/>
      <c r="H25" s="65"/>
      <c r="I25" s="54"/>
      <c r="J25" s="76">
        <f>E25*C25</f>
        <v>0</v>
      </c>
    </row>
    <row r="26" spans="1:10" s="3" customFormat="1" ht="30" customHeight="1">
      <c r="A26" s="47" t="s">
        <v>79</v>
      </c>
      <c r="B26" s="48" t="s">
        <v>80</v>
      </c>
      <c r="C26" s="49">
        <v>7</v>
      </c>
      <c r="D26" s="50" t="s">
        <v>81</v>
      </c>
      <c r="E26" s="77"/>
      <c r="F26" s="53"/>
      <c r="G26" s="65"/>
      <c r="H26" s="65"/>
      <c r="I26" s="54"/>
      <c r="J26" s="76">
        <f>E26*C26</f>
        <v>0</v>
      </c>
    </row>
    <row r="27" spans="1:10" s="3" customFormat="1" ht="39.950000000000003" customHeight="1">
      <c r="A27" s="47" t="s">
        <v>82</v>
      </c>
      <c r="B27" s="48" t="s">
        <v>83</v>
      </c>
      <c r="C27" s="49">
        <v>5</v>
      </c>
      <c r="D27" s="50" t="s">
        <v>84</v>
      </c>
      <c r="E27" s="51"/>
      <c r="F27" s="52" t="s">
        <v>85</v>
      </c>
      <c r="G27" s="51"/>
      <c r="H27" s="63" t="s">
        <v>86</v>
      </c>
      <c r="I27" s="51"/>
      <c r="J27" s="46">
        <f>IF(E27="○",C27*1,IF(G27="○",C27*3,IF(I27="○",C27*5,0)))</f>
        <v>0</v>
      </c>
    </row>
    <row r="28" spans="1:10" s="3" customFormat="1" ht="30" customHeight="1">
      <c r="A28" s="78" t="s">
        <v>87</v>
      </c>
      <c r="B28" s="79" t="s">
        <v>88</v>
      </c>
      <c r="C28" s="80">
        <v>2</v>
      </c>
      <c r="D28" s="50" t="s">
        <v>89</v>
      </c>
      <c r="E28" s="51"/>
      <c r="F28" s="52" t="s">
        <v>90</v>
      </c>
      <c r="G28" s="51"/>
      <c r="H28" s="53"/>
      <c r="I28" s="54"/>
      <c r="J28" s="55">
        <f>IF(E28="○",C28*1,IF(G28="○",C28*3,0))</f>
        <v>0</v>
      </c>
    </row>
    <row r="29" spans="1:10" s="3" customFormat="1">
      <c r="A29" s="81" t="s">
        <v>91</v>
      </c>
      <c r="B29" s="82"/>
      <c r="C29" s="83"/>
      <c r="D29" s="84" t="s">
        <v>92</v>
      </c>
      <c r="E29" s="85"/>
      <c r="F29" s="85"/>
      <c r="G29" s="85"/>
      <c r="H29" s="85"/>
      <c r="I29" s="86"/>
      <c r="J29" s="87">
        <f>SUM(J10:J25,J28)</f>
        <v>0</v>
      </c>
    </row>
    <row r="30" spans="1:10" s="3" customFormat="1" ht="14.25" thickBot="1">
      <c r="A30" s="88"/>
      <c r="B30" s="89"/>
      <c r="C30" s="90"/>
      <c r="D30" s="91" t="s">
        <v>93</v>
      </c>
      <c r="E30" s="92"/>
      <c r="F30" s="92"/>
      <c r="G30" s="92"/>
      <c r="H30" s="92"/>
      <c r="I30" s="93"/>
      <c r="J30" s="37">
        <f>J26+J27</f>
        <v>0</v>
      </c>
    </row>
    <row r="31" spans="1:10" ht="9" customHeight="1">
      <c r="D31" s="95"/>
      <c r="E31" s="96"/>
      <c r="F31" s="95"/>
      <c r="G31" s="96"/>
      <c r="H31" s="95"/>
      <c r="I31" s="96"/>
    </row>
    <row r="32" spans="1:10" ht="16.5" customHeight="1">
      <c r="B32" s="98" t="s">
        <v>94</v>
      </c>
      <c r="C32" s="98"/>
      <c r="D32" s="98"/>
      <c r="E32" s="96"/>
      <c r="F32" s="95"/>
      <c r="G32" s="96"/>
      <c r="H32" s="95"/>
      <c r="I32" s="96"/>
    </row>
    <row r="33" spans="2:10" ht="16.5" customHeight="1">
      <c r="B33" s="99" t="s">
        <v>95</v>
      </c>
      <c r="C33" s="99"/>
      <c r="D33" s="99"/>
      <c r="E33" s="99"/>
      <c r="F33" s="99"/>
      <c r="G33" s="99"/>
      <c r="H33" s="100">
        <v>2.8</v>
      </c>
      <c r="I33" s="101"/>
    </row>
    <row r="34" spans="2:10" ht="14.25" thickBot="1">
      <c r="B34" s="102" t="s">
        <v>96</v>
      </c>
      <c r="C34" s="102"/>
      <c r="D34" s="102"/>
      <c r="E34" s="102"/>
      <c r="F34" s="102"/>
      <c r="G34" s="102"/>
      <c r="H34" s="103">
        <f>J29*H33*6000</f>
        <v>0</v>
      </c>
      <c r="I34" s="103"/>
      <c r="J34"/>
    </row>
    <row r="35" spans="2:10" ht="14.25" thickTop="1">
      <c r="B35" s="104"/>
      <c r="C35" s="105"/>
      <c r="D35" s="106"/>
      <c r="E35" s="107"/>
      <c r="F35" s="106"/>
      <c r="G35" s="107"/>
      <c r="H35" s="106"/>
      <c r="I35" s="107"/>
    </row>
    <row r="36" spans="2:10">
      <c r="B36" s="108"/>
      <c r="C36" s="109"/>
      <c r="D36" s="106"/>
      <c r="E36" s="110"/>
      <c r="F36" s="106"/>
      <c r="G36" s="107"/>
      <c r="H36" s="106"/>
      <c r="I36" s="107"/>
    </row>
    <row r="37" spans="2:10">
      <c r="B37" s="109"/>
      <c r="C37" s="109"/>
      <c r="D37" s="109"/>
      <c r="E37" s="111"/>
      <c r="F37" s="109"/>
      <c r="G37" s="112"/>
      <c r="H37" s="109"/>
      <c r="I37" s="112"/>
    </row>
    <row r="38" spans="2:10">
      <c r="B38" s="109"/>
      <c r="C38" s="109"/>
      <c r="D38" s="109"/>
      <c r="E38" s="112"/>
      <c r="F38" s="109"/>
      <c r="G38" s="112"/>
      <c r="H38" s="109"/>
      <c r="I38" s="112"/>
    </row>
    <row r="39" spans="2:10">
      <c r="B39" s="108"/>
      <c r="C39" s="109"/>
      <c r="D39" s="109"/>
      <c r="E39" s="112"/>
      <c r="F39" s="109"/>
      <c r="G39" s="112"/>
      <c r="H39" s="109"/>
      <c r="I39" s="112"/>
    </row>
    <row r="40" spans="2:10">
      <c r="B40" s="113"/>
      <c r="C40" s="109"/>
      <c r="D40" s="109"/>
      <c r="E40" s="112"/>
      <c r="F40" s="109"/>
      <c r="G40" s="112"/>
      <c r="H40" s="109"/>
      <c r="I40" s="112"/>
    </row>
    <row r="41" spans="2:10">
      <c r="B41" s="108"/>
      <c r="C41" s="109"/>
      <c r="F41" s="109"/>
      <c r="G41" s="112"/>
      <c r="H41" s="109"/>
      <c r="I41" s="112"/>
    </row>
    <row r="42" spans="2:10">
      <c r="B42" s="108"/>
      <c r="C42" s="109"/>
      <c r="D42" s="109"/>
      <c r="E42" s="112"/>
      <c r="F42" s="109"/>
      <c r="G42" s="112"/>
      <c r="H42" s="109"/>
      <c r="I42" s="112"/>
    </row>
    <row r="43" spans="2:10">
      <c r="B43" s="109"/>
      <c r="C43" s="109"/>
      <c r="D43" s="109"/>
      <c r="E43" s="112"/>
      <c r="F43" s="109"/>
      <c r="G43" s="112"/>
      <c r="H43" s="109"/>
      <c r="I43" s="112"/>
    </row>
    <row r="44" spans="2:10">
      <c r="B44" s="109"/>
      <c r="C44" s="109"/>
      <c r="D44" s="109"/>
      <c r="E44" s="112"/>
      <c r="F44" s="109"/>
      <c r="G44" s="112"/>
      <c r="H44" s="109"/>
      <c r="I44" s="112"/>
    </row>
    <row r="45" spans="2:10">
      <c r="B45" s="109"/>
      <c r="C45" s="97"/>
    </row>
    <row r="46" spans="2:10">
      <c r="B46" s="97"/>
      <c r="C46" s="97"/>
    </row>
    <row r="47" spans="2:10">
      <c r="B47" s="97"/>
      <c r="C47" s="97"/>
    </row>
    <row r="48" spans="2:10">
      <c r="B48" s="97"/>
      <c r="C48" s="97"/>
    </row>
    <row r="49" spans="2:3">
      <c r="B49" s="97"/>
      <c r="C49" s="97"/>
    </row>
    <row r="50" spans="2:3">
      <c r="B50" s="97"/>
      <c r="C50" s="97"/>
    </row>
    <row r="51" spans="2:3">
      <c r="B51" s="97"/>
      <c r="C51" s="97"/>
    </row>
    <row r="52" spans="2:3">
      <c r="B52" s="97"/>
      <c r="C52" s="97"/>
    </row>
    <row r="53" spans="2:3">
      <c r="B53" s="97"/>
      <c r="C53" s="97"/>
    </row>
    <row r="54" spans="2:3">
      <c r="B54" s="97"/>
      <c r="C54" s="97"/>
    </row>
    <row r="55" spans="2:3">
      <c r="B55" s="97"/>
      <c r="C55" s="97"/>
    </row>
    <row r="56" spans="2:3">
      <c r="B56" s="97"/>
      <c r="C56" s="97"/>
    </row>
    <row r="57" spans="2:3">
      <c r="B57" s="97"/>
      <c r="C57" s="97"/>
    </row>
    <row r="58" spans="2:3">
      <c r="B58" s="97"/>
      <c r="C58" s="97"/>
    </row>
    <row r="59" spans="2:3">
      <c r="B59" s="97"/>
      <c r="C59" s="97"/>
    </row>
    <row r="60" spans="2:3">
      <c r="B60" s="97"/>
      <c r="C60" s="97"/>
    </row>
    <row r="61" spans="2:3">
      <c r="B61" s="97"/>
      <c r="C61" s="97"/>
    </row>
  </sheetData>
  <mergeCells count="24">
    <mergeCell ref="B33:G33"/>
    <mergeCell ref="H33:I33"/>
    <mergeCell ref="B34:G34"/>
    <mergeCell ref="H34:I34"/>
    <mergeCell ref="H28:I28"/>
    <mergeCell ref="A29:B30"/>
    <mergeCell ref="C29:C30"/>
    <mergeCell ref="D29:I29"/>
    <mergeCell ref="D30:I30"/>
    <mergeCell ref="B32:D32"/>
    <mergeCell ref="H11:I11"/>
    <mergeCell ref="F14:I14"/>
    <mergeCell ref="F23:I23"/>
    <mergeCell ref="F24:I24"/>
    <mergeCell ref="F25:I25"/>
    <mergeCell ref="F26:I26"/>
    <mergeCell ref="B1:J1"/>
    <mergeCell ref="A2:J2"/>
    <mergeCell ref="A8:B8"/>
    <mergeCell ref="D8:J8"/>
    <mergeCell ref="A9:B9"/>
    <mergeCell ref="D9:E9"/>
    <mergeCell ref="F9:G9"/>
    <mergeCell ref="H9:I9"/>
  </mergeCells>
  <phoneticPr fontId="2"/>
  <dataValidations count="1">
    <dataValidation type="list" allowBlank="1" showInputMessage="1" showErrorMessage="1" sqref="G15:G22 I27 G27:G28 E27:E28 G10:G13 E10:E22 I12:I13 I10 I15:I22">
      <formula1>"○"</formula1>
    </dataValidation>
  </dataValidations>
  <pageMargins left="0.41" right="0.37" top="0.47244094488188981" bottom="0.51181102362204722" header="0.31496062992125984" footer="0.31496062992125984"/>
  <pageSetup paperSize="9" scale="94" orientation="portrait" horizontalDpi="4294967292" r:id="rId1"/>
  <headerFooter alignWithMargins="0">
    <oddHeader>&amp;R別紙１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2"/>
  <sheetViews>
    <sheetView topLeftCell="A7" zoomScale="90" zoomScaleNormal="90" workbookViewId="0">
      <selection activeCell="C14" sqref="C14"/>
    </sheetView>
  </sheetViews>
  <sheetFormatPr defaultRowHeight="13.5"/>
  <cols>
    <col min="1" max="1" width="9" style="118"/>
    <col min="2" max="2" width="17.375" style="118" customWidth="1"/>
    <col min="3" max="3" width="45.125" style="118" customWidth="1"/>
    <col min="4" max="4" width="27" style="118" customWidth="1"/>
    <col min="5" max="16384" width="9" style="118"/>
  </cols>
  <sheetData>
    <row r="2" spans="1:4">
      <c r="A2" s="114"/>
      <c r="B2" s="115"/>
      <c r="C2" s="116" t="s">
        <v>100</v>
      </c>
      <c r="D2" s="117" t="s">
        <v>101</v>
      </c>
    </row>
    <row r="3" spans="1:4" ht="45" customHeight="1">
      <c r="A3" s="119" t="s">
        <v>102</v>
      </c>
      <c r="B3" s="120" t="s">
        <v>103</v>
      </c>
      <c r="C3" s="121"/>
      <c r="D3" s="122" t="s">
        <v>104</v>
      </c>
    </row>
    <row r="4" spans="1:4" ht="46.5" customHeight="1">
      <c r="A4" s="123" t="s">
        <v>105</v>
      </c>
      <c r="B4" s="124" t="s">
        <v>106</v>
      </c>
      <c r="C4" s="125"/>
      <c r="D4" s="122" t="s">
        <v>107</v>
      </c>
    </row>
    <row r="5" spans="1:4">
      <c r="A5" s="123" t="s">
        <v>108</v>
      </c>
      <c r="B5" s="126" t="s">
        <v>109</v>
      </c>
      <c r="C5" s="127"/>
      <c r="D5" s="122" t="s">
        <v>110</v>
      </c>
    </row>
    <row r="6" spans="1:4" ht="54.75" customHeight="1">
      <c r="A6" s="123" t="s">
        <v>111</v>
      </c>
      <c r="B6" s="124" t="s">
        <v>112</v>
      </c>
      <c r="C6" s="127"/>
      <c r="D6" s="122" t="s">
        <v>113</v>
      </c>
    </row>
    <row r="7" spans="1:4">
      <c r="A7" s="123" t="s">
        <v>114</v>
      </c>
      <c r="B7" s="124" t="s">
        <v>115</v>
      </c>
      <c r="C7" s="127"/>
      <c r="D7" s="122" t="s">
        <v>110</v>
      </c>
    </row>
    <row r="8" spans="1:4">
      <c r="A8" s="123" t="s">
        <v>116</v>
      </c>
      <c r="B8" s="124" t="s">
        <v>117</v>
      </c>
      <c r="C8" s="127"/>
      <c r="D8" s="122" t="s">
        <v>110</v>
      </c>
    </row>
    <row r="9" spans="1:4">
      <c r="A9" s="123" t="s">
        <v>118</v>
      </c>
      <c r="B9" s="124" t="s">
        <v>119</v>
      </c>
      <c r="C9" s="127"/>
      <c r="D9" s="122" t="s">
        <v>110</v>
      </c>
    </row>
    <row r="10" spans="1:4" ht="61.5" customHeight="1">
      <c r="A10" s="123" t="s">
        <v>120</v>
      </c>
      <c r="B10" s="124" t="s">
        <v>121</v>
      </c>
      <c r="C10" s="125"/>
      <c r="D10" s="128" t="s">
        <v>122</v>
      </c>
    </row>
    <row r="11" spans="1:4" ht="57.75" customHeight="1">
      <c r="A11" s="123" t="s">
        <v>123</v>
      </c>
      <c r="B11" s="124" t="s">
        <v>124</v>
      </c>
      <c r="C11" s="127"/>
      <c r="D11" s="122" t="s">
        <v>125</v>
      </c>
    </row>
    <row r="12" spans="1:4" ht="36.75" customHeight="1">
      <c r="A12" s="123" t="s">
        <v>126</v>
      </c>
      <c r="B12" s="126" t="s">
        <v>127</v>
      </c>
      <c r="C12" s="125"/>
      <c r="D12" s="122" t="s">
        <v>110</v>
      </c>
    </row>
    <row r="13" spans="1:4" ht="103.5" customHeight="1">
      <c r="A13" s="123" t="s">
        <v>128</v>
      </c>
      <c r="B13" s="126" t="s">
        <v>129</v>
      </c>
      <c r="C13" s="125"/>
      <c r="D13" s="122" t="s">
        <v>110</v>
      </c>
    </row>
    <row r="14" spans="1:4" ht="100.5" customHeight="1">
      <c r="A14" s="123" t="s">
        <v>130</v>
      </c>
      <c r="B14" s="124" t="s">
        <v>131</v>
      </c>
      <c r="C14" s="129"/>
      <c r="D14" s="128" t="s">
        <v>145</v>
      </c>
    </row>
    <row r="15" spans="1:4" ht="188.25" customHeight="1">
      <c r="A15" s="123" t="s">
        <v>132</v>
      </c>
      <c r="B15" s="126" t="s">
        <v>133</v>
      </c>
      <c r="C15" s="129"/>
      <c r="D15" s="128" t="s">
        <v>146</v>
      </c>
    </row>
    <row r="16" spans="1:4" ht="114" customHeight="1">
      <c r="A16" s="123" t="s">
        <v>134</v>
      </c>
      <c r="B16" s="126" t="s">
        <v>135</v>
      </c>
      <c r="C16" s="125"/>
      <c r="D16" s="122" t="s">
        <v>147</v>
      </c>
    </row>
    <row r="17" spans="1:4" ht="129" customHeight="1">
      <c r="A17" s="123" t="s">
        <v>136</v>
      </c>
      <c r="B17" s="126" t="s">
        <v>137</v>
      </c>
      <c r="C17" s="129"/>
      <c r="D17" s="122" t="s">
        <v>148</v>
      </c>
    </row>
    <row r="18" spans="1:4" ht="61.5" customHeight="1">
      <c r="A18" s="123" t="s">
        <v>138</v>
      </c>
      <c r="B18" s="124" t="s">
        <v>139</v>
      </c>
      <c r="C18" s="125"/>
      <c r="D18" s="122" t="s">
        <v>110</v>
      </c>
    </row>
    <row r="19" spans="1:4">
      <c r="A19" s="123" t="s">
        <v>140</v>
      </c>
      <c r="B19" s="124" t="s">
        <v>141</v>
      </c>
      <c r="C19" s="127"/>
      <c r="D19" s="122" t="s">
        <v>110</v>
      </c>
    </row>
    <row r="20" spans="1:4" ht="24">
      <c r="A20" s="123" t="s">
        <v>142</v>
      </c>
      <c r="B20" s="126" t="s">
        <v>83</v>
      </c>
      <c r="C20" s="127"/>
      <c r="D20" s="122" t="s">
        <v>110</v>
      </c>
    </row>
    <row r="21" spans="1:4">
      <c r="A21" s="130" t="s">
        <v>143</v>
      </c>
      <c r="B21" s="131" t="s">
        <v>144</v>
      </c>
      <c r="C21" s="132"/>
      <c r="D21" s="133" t="s">
        <v>110</v>
      </c>
    </row>
    <row r="22" spans="1:4" ht="14.25">
      <c r="A22" s="134"/>
      <c r="B22" s="135"/>
      <c r="C22" s="135"/>
      <c r="D22" s="136"/>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算定基準A</vt:lpstr>
      <vt:lpstr>算定根拠</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大阪南　阪口</dc:creator>
  <cp:lastModifiedBy>大阪南　阪口</cp:lastModifiedBy>
  <dcterms:created xsi:type="dcterms:W3CDTF">2019-05-09T03:02:01Z</dcterms:created>
  <dcterms:modified xsi:type="dcterms:W3CDTF">2019-05-09T03:14:51Z</dcterms:modified>
</cp:coreProperties>
</file>